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0" yWindow="0" windowWidth="23040" windowHeight="10644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C4" i="3"/>
  <c r="B4" i="3"/>
  <c r="C45" i="3" l="1"/>
  <c r="B45" i="3"/>
  <c r="B33" i="3"/>
  <c r="B61" i="3" s="1"/>
  <c r="C33" i="3"/>
  <c r="C61" i="3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<sst xmlns="http://schemas.openxmlformats.org/spreadsheetml/2006/main" count="58" uniqueCount="50">
  <si>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</si>
  <si>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</si>
  <si>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</si>
  <si>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</si>
  <si>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</si>
  <si>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</si>
  <si>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</si>
  <si>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</si>
  <si>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</si>
  <si>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</si>
  <si>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</si>
  <si>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</si>
  <si>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</si>
  <si>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</si>
  <si>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</si>
  <si>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</si>
  <si>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</si>
  <si>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</si>
  <si>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</si>
  <si>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</si>
  <si>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</si>
  <si>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</si>
  <si>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</si>
  <si>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</si>
  <si>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</si>
  <si>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</si>
  <si>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</si>
  <si>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</si>
  <si>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</si>
  <si>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</si>
  <si>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</si>
  <si>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</si>
  <si>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</si>
  <si>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</si>
  <si>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</si>
  <si>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</si>
  <si>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</si>
  <si>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</si>
  <si>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</si>
  <si>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</si>
  <si>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</si>
  <si>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</si>
  <si>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</si>
  <si>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</si>
  <si>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</si>
  <si>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</si>
  <si>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</si>
  <si>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</si>
  <si>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</si>
  <si>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Salamanca, Guanajuato.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</si>
</sst>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2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49" fontId="5" fillId="0" borderId="0" xfId="8" applyNumberFormat="1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>
      <alignment horizontal="center" vertical="center" wrapText="1"/>
    </xf>
    <xf numFmtId="0" fontId="7" fillId="0" borderId="4" xfId="8" applyFont="1" applyBorder="1" applyAlignment="1">
      <alignment horizontal="left" vertical="top" wrapText="1" indent="1"/>
    </xf>
    <xf numFmtId="0" fontId="1" fillId="0" borderId="6" xfId="8" applyFont="1" applyFill="1" applyBorder="1" applyAlignment="1" applyProtection="1">
      <alignment horizontal="center" vertical="top" wrapText="1"/>
      <protection locked="0"/>
    </xf>
    <xf numFmtId="0" fontId="7" fillId="0" borderId="7" xfId="8" applyFont="1" applyBorder="1" applyAlignment="1">
      <alignment horizontal="left" vertical="top" wrapText="1" indent="2"/>
    </xf>
    <xf numFmtId="4" fontId="7" fillId="0" borderId="8" xfId="8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Border="1" applyAlignment="1">
      <alignment horizontal="left" vertical="top" wrapText="1" indent="3"/>
    </xf>
    <xf numFmtId="4" fontId="1" fillId="0" borderId="8" xfId="8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Border="1" applyAlignment="1">
      <alignment horizontal="left" vertical="top" wrapText="1"/>
    </xf>
    <xf numFmtId="4" fontId="1" fillId="0" borderId="8" xfId="8" applyNumberFormat="1" applyFont="1" applyFill="1" applyBorder="1" applyAlignment="1" applyProtection="1">
      <alignment horizontal="center" vertical="top" wrapText="1"/>
      <protection locked="0"/>
    </xf>
    <xf numFmtId="0" fontId="7" fillId="0" borderId="7" xfId="8" applyFont="1" applyBorder="1" applyAlignment="1">
      <alignment horizontal="left" vertical="top" wrapText="1" indent="1"/>
    </xf>
    <xf numFmtId="0" fontId="7" fillId="0" borderId="7" xfId="8" applyFont="1" applyBorder="1" applyAlignment="1">
      <alignment vertical="top" wrapText="1"/>
    </xf>
    <xf numFmtId="0" fontId="1" fillId="0" borderId="9" xfId="8" applyFont="1" applyFill="1" applyBorder="1" applyAlignment="1">
      <alignment vertical="top" wrapText="1"/>
    </xf>
    <xf numFmtId="0" fontId="1" fillId="0" borderId="10" xfId="8" applyNumberFormat="1" applyFont="1" applyFill="1" applyBorder="1" applyAlignment="1">
      <alignment horizontal="center" vertical="top"/>
    </xf>
    <xf numFmtId="0" fontId="7" fillId="2" borderId="11" xfId="8" applyFont="1" applyFill="1" applyBorder="1" applyAlignment="1">
      <alignment horizontal="center" vertical="center" wrapText="1"/>
    </xf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>
      <alignment horizontal="center" vertical="center" wrapText="1"/>
    </xf>
    <xf numFmtId="0" fontId="1" fillId="0" borderId="12" xfId="8" applyFont="1" applyFill="1" applyBorder="1" applyAlignment="1" applyProtection="1">
      <alignment horizontal="center" vertical="top" wrapText="1"/>
      <protection locked="0"/>
    </xf>
    <xf numFmtId="4" fontId="7" fillId="0" borderId="13" xfId="8" applyNumberFormat="1" applyFont="1" applyFill="1" applyBorder="1" applyAlignment="1" applyProtection="1">
      <alignment vertical="top" wrapText="1"/>
      <protection locked="0"/>
    </xf>
    <xf numFmtId="4" fontId="1" fillId="0" borderId="13" xfId="8" applyNumberFormat="1" applyFont="1" applyFill="1" applyBorder="1" applyAlignment="1" applyProtection="1">
      <alignment vertical="top" wrapText="1"/>
      <protection locked="0"/>
    </xf>
    <xf numFmtId="4" fontId="1" fillId="0" borderId="13" xfId="8" applyNumberFormat="1" applyFont="1" applyFill="1" applyBorder="1" applyAlignment="1" applyProtection="1">
      <alignment horizontal="center" vertical="top" wrapText="1"/>
      <protection locked="0"/>
    </xf>
    <xf numFmtId="0" fontId="1" fillId="0" borderId="14" xfId="8" applyNumberFormat="1" applyFont="1" applyFill="1" applyBorder="1" applyAlignment="1">
      <alignment horizontal="center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53340</xdr:rowOff>
    </xdr:from>
    <xdr:to>
      <xdr:col>2</xdr:col>
      <xdr:colOff>1148715</xdr:colOff>
      <xdr:row>80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2557760"/>
          <a:ext cx="7374255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49" zoomScaleNormal="100" workbookViewId="0">
      <selection activeCell="A84" sqref="A84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5" ht="55.8" customHeight="1" thickBot="1" x14ac:dyDescent="0.25">
      <c r="A1" s="7" t="s">
        <v>49</v>
      </c>
      <c r="B1" s="23"/>
      <c r="C1" s="8"/>
    </row>
    <row r="2" spans="1:5" ht="15" customHeight="1" thickBot="1" x14ac:dyDescent="0.25">
      <c r="A2" s="9" t="s">
        <v>0</v>
      </c>
      <c r="B2" s="24">
        <v>2023</v>
      </c>
      <c r="C2" s="22">
        <v>2022</v>
      </c>
    </row>
    <row r="3" spans="1:5" ht="13.2" x14ac:dyDescent="0.2">
      <c r="A3" s="10" t="s">
        <v>37</v>
      </c>
      <c r="B3" s="25"/>
      <c r="C3" s="11"/>
    </row>
    <row r="4" spans="1:5" ht="13.2" x14ac:dyDescent="0.2">
      <c r="A4" s="12" t="s">
        <v>1</v>
      </c>
      <c r="B4" s="26">
        <f>SUM(B5:B14)</f>
        <v>1042217041.2</v>
      </c>
      <c r="C4" s="13">
        <f>SUM(C5:C14)</f>
        <v>992473203.86000001</v>
      </c>
      <c r="D4" s="2"/>
    </row>
    <row r="5" spans="1:5" ht="13.2" x14ac:dyDescent="0.2">
      <c r="A5" s="14" t="s">
        <v>2</v>
      </c>
      <c r="B5" s="27">
        <v>120312420.2</v>
      </c>
      <c r="C5" s="15">
        <v>132616858.98999999</v>
      </c>
      <c r="D5" s="3"/>
    </row>
    <row r="6" spans="1:5" ht="13.2" x14ac:dyDescent="0.2">
      <c r="A6" s="14" t="s">
        <v>3</v>
      </c>
      <c r="B6" s="27">
        <v>0</v>
      </c>
      <c r="C6" s="15">
        <v>0</v>
      </c>
      <c r="D6" s="3"/>
    </row>
    <row r="7" spans="1:5" ht="13.2" x14ac:dyDescent="0.2">
      <c r="A7" s="14" t="s">
        <v>33</v>
      </c>
      <c r="B7" s="27">
        <v>0</v>
      </c>
      <c r="C7" s="15">
        <v>0</v>
      </c>
      <c r="D7" s="3"/>
    </row>
    <row r="8" spans="1:5" ht="13.2" x14ac:dyDescent="0.2">
      <c r="A8" s="14" t="s">
        <v>4</v>
      </c>
      <c r="B8" s="27">
        <v>71613115.769999996</v>
      </c>
      <c r="C8" s="15">
        <v>67805719.689999998</v>
      </c>
      <c r="D8" s="3"/>
    </row>
    <row r="9" spans="1:5" ht="13.2" x14ac:dyDescent="0.2">
      <c r="A9" s="14" t="s">
        <v>34</v>
      </c>
      <c r="B9" s="27">
        <v>18560939.670000002</v>
      </c>
      <c r="C9" s="15">
        <v>6883012.5300000003</v>
      </c>
      <c r="D9" s="3"/>
    </row>
    <row r="10" spans="1:5" ht="13.2" x14ac:dyDescent="0.2">
      <c r="A10" s="14" t="s">
        <v>35</v>
      </c>
      <c r="B10" s="27">
        <v>13458625.789999999</v>
      </c>
      <c r="C10" s="15">
        <v>15687073.380000001</v>
      </c>
      <c r="D10" s="3"/>
    </row>
    <row r="11" spans="1:5" ht="13.2" x14ac:dyDescent="0.2">
      <c r="A11" s="14" t="s">
        <v>36</v>
      </c>
      <c r="B11" s="27">
        <v>0</v>
      </c>
      <c r="C11" s="15">
        <v>0</v>
      </c>
      <c r="D11" s="3"/>
    </row>
    <row r="12" spans="1:5" ht="26.4" x14ac:dyDescent="0.2">
      <c r="A12" s="14" t="s">
        <v>38</v>
      </c>
      <c r="B12" s="27">
        <v>786458426.83000004</v>
      </c>
      <c r="C12" s="15">
        <v>769480539.26999998</v>
      </c>
      <c r="D12" s="3"/>
    </row>
    <row r="13" spans="1:5" ht="26.4" x14ac:dyDescent="0.2">
      <c r="A13" s="14" t="s">
        <v>39</v>
      </c>
      <c r="B13" s="27">
        <v>31813512.940000001</v>
      </c>
      <c r="C13" s="15">
        <v>0</v>
      </c>
      <c r="D13" s="3"/>
    </row>
    <row r="14" spans="1:5" ht="13.2" x14ac:dyDescent="0.2">
      <c r="A14" s="14" t="s">
        <v>5</v>
      </c>
      <c r="B14" s="27">
        <v>0</v>
      </c>
      <c r="C14" s="15">
        <v>0</v>
      </c>
      <c r="D14" s="2"/>
      <c r="E14" s="2"/>
    </row>
    <row r="15" spans="1:5" ht="11.25" customHeight="1" x14ac:dyDescent="0.2">
      <c r="A15" s="16"/>
      <c r="B15" s="28"/>
      <c r="C15" s="17"/>
      <c r="D15" s="2"/>
    </row>
    <row r="16" spans="1:5" ht="13.2" x14ac:dyDescent="0.2">
      <c r="A16" s="12" t="s">
        <v>6</v>
      </c>
      <c r="B16" s="26">
        <f>SUM(B17:B32)</f>
        <v>632861972.37</v>
      </c>
      <c r="C16" s="13">
        <f>SUM(C17:C32)</f>
        <v>614664720.56000006</v>
      </c>
      <c r="D16" s="2"/>
    </row>
    <row r="17" spans="1:4" ht="13.2" x14ac:dyDescent="0.2">
      <c r="A17" s="14" t="s">
        <v>7</v>
      </c>
      <c r="B17" s="27">
        <v>348289405.22000003</v>
      </c>
      <c r="C17" s="15">
        <v>318560823.38</v>
      </c>
      <c r="D17" s="3"/>
    </row>
    <row r="18" spans="1:4" ht="13.2" x14ac:dyDescent="0.2">
      <c r="A18" s="14" t="s">
        <v>8</v>
      </c>
      <c r="B18" s="27">
        <v>65766776.170000002</v>
      </c>
      <c r="C18" s="15">
        <v>69451229.269999996</v>
      </c>
      <c r="D18" s="3"/>
    </row>
    <row r="19" spans="1:4" ht="13.2" x14ac:dyDescent="0.2">
      <c r="A19" s="14" t="s">
        <v>9</v>
      </c>
      <c r="B19" s="27">
        <v>118418110.26000001</v>
      </c>
      <c r="C19" s="15">
        <v>136105321.21000001</v>
      </c>
      <c r="D19" s="3"/>
    </row>
    <row r="20" spans="1:4" ht="13.2" x14ac:dyDescent="0.2">
      <c r="A20" s="14" t="s">
        <v>10</v>
      </c>
      <c r="B20" s="27">
        <v>3000000</v>
      </c>
      <c r="C20" s="15">
        <v>2581739.46</v>
      </c>
      <c r="D20" s="3"/>
    </row>
    <row r="21" spans="1:4" ht="13.2" x14ac:dyDescent="0.2">
      <c r="A21" s="14" t="s">
        <v>46</v>
      </c>
      <c r="B21" s="27">
        <v>71173388.870000005</v>
      </c>
      <c r="C21" s="15">
        <v>59906523.689999998</v>
      </c>
      <c r="D21" s="3"/>
    </row>
    <row r="22" spans="1:4" ht="13.2" x14ac:dyDescent="0.2">
      <c r="A22" s="14" t="s">
        <v>40</v>
      </c>
      <c r="B22" s="27">
        <v>9187480.3200000003</v>
      </c>
      <c r="C22" s="15">
        <v>11465283.59</v>
      </c>
      <c r="D22" s="3"/>
    </row>
    <row r="23" spans="1:4" ht="13.2" x14ac:dyDescent="0.2">
      <c r="A23" s="14" t="s">
        <v>11</v>
      </c>
      <c r="B23" s="27">
        <v>17026811.530000001</v>
      </c>
      <c r="C23" s="15">
        <v>16002319.960000001</v>
      </c>
      <c r="D23" s="3"/>
    </row>
    <row r="24" spans="1:4" ht="13.2" x14ac:dyDescent="0.2">
      <c r="A24" s="14" t="s">
        <v>12</v>
      </c>
      <c r="B24" s="27">
        <v>0</v>
      </c>
      <c r="C24" s="15">
        <v>0</v>
      </c>
      <c r="D24" s="3"/>
    </row>
    <row r="25" spans="1:4" ht="13.2" x14ac:dyDescent="0.2">
      <c r="A25" s="14" t="s">
        <v>13</v>
      </c>
      <c r="B25" s="27">
        <v>0</v>
      </c>
      <c r="C25" s="15">
        <v>591480</v>
      </c>
      <c r="D25" s="3"/>
    </row>
    <row r="26" spans="1:4" ht="13.2" x14ac:dyDescent="0.2">
      <c r="A26" s="14" t="s">
        <v>14</v>
      </c>
      <c r="B26" s="27">
        <v>0</v>
      </c>
      <c r="C26" s="15">
        <v>0</v>
      </c>
      <c r="D26" s="3"/>
    </row>
    <row r="27" spans="1:4" ht="13.2" x14ac:dyDescent="0.2">
      <c r="A27" s="14" t="s">
        <v>15</v>
      </c>
      <c r="B27" s="27">
        <v>0</v>
      </c>
      <c r="C27" s="15">
        <v>0</v>
      </c>
      <c r="D27" s="3"/>
    </row>
    <row r="28" spans="1:4" ht="13.2" x14ac:dyDescent="0.2">
      <c r="A28" s="14" t="s">
        <v>16</v>
      </c>
      <c r="B28" s="27">
        <v>0</v>
      </c>
      <c r="C28" s="15">
        <v>0</v>
      </c>
      <c r="D28" s="3"/>
    </row>
    <row r="29" spans="1:4" ht="13.2" x14ac:dyDescent="0.2">
      <c r="A29" s="14" t="s">
        <v>41</v>
      </c>
      <c r="B29" s="27">
        <v>0</v>
      </c>
      <c r="C29" s="15">
        <v>0</v>
      </c>
      <c r="D29" s="3"/>
    </row>
    <row r="30" spans="1:4" ht="13.2" x14ac:dyDescent="0.2">
      <c r="A30" s="14" t="s">
        <v>17</v>
      </c>
      <c r="B30" s="27">
        <v>0</v>
      </c>
      <c r="C30" s="15">
        <v>0</v>
      </c>
      <c r="D30" s="3"/>
    </row>
    <row r="31" spans="1:4" ht="13.2" x14ac:dyDescent="0.2">
      <c r="A31" s="14" t="s">
        <v>18</v>
      </c>
      <c r="B31" s="27">
        <v>0</v>
      </c>
      <c r="C31" s="15">
        <v>0</v>
      </c>
      <c r="D31" s="3"/>
    </row>
    <row r="32" spans="1:4" ht="13.2" x14ac:dyDescent="0.2">
      <c r="A32" s="14" t="s">
        <v>19</v>
      </c>
      <c r="B32" s="27">
        <v>0</v>
      </c>
      <c r="C32" s="15">
        <v>0</v>
      </c>
      <c r="D32" s="2"/>
    </row>
    <row r="33" spans="1:4" ht="13.2" x14ac:dyDescent="0.2">
      <c r="A33" s="18" t="s">
        <v>42</v>
      </c>
      <c r="B33" s="26">
        <f>B4-B16</f>
        <v>409355068.83000004</v>
      </c>
      <c r="C33" s="13">
        <f>C4-C16</f>
        <v>377808483.29999995</v>
      </c>
      <c r="D33" s="2"/>
    </row>
    <row r="34" spans="1:4" ht="11.25" customHeight="1" x14ac:dyDescent="0.2">
      <c r="A34" s="19"/>
      <c r="B34" s="28"/>
      <c r="C34" s="17"/>
      <c r="D34" s="2"/>
    </row>
    <row r="35" spans="1:4" ht="13.2" x14ac:dyDescent="0.2">
      <c r="A35" s="18" t="s">
        <v>47</v>
      </c>
      <c r="B35" s="28"/>
      <c r="C35" s="17"/>
      <c r="D35" s="2"/>
    </row>
    <row r="36" spans="1:4" ht="13.2" x14ac:dyDescent="0.2">
      <c r="A36" s="12" t="s">
        <v>1</v>
      </c>
      <c r="B36" s="26">
        <f>SUM(B37:B39)</f>
        <v>28886</v>
      </c>
      <c r="C36" s="13">
        <f>SUM(C37:C39)</f>
        <v>0</v>
      </c>
      <c r="D36" s="2"/>
    </row>
    <row r="37" spans="1:4" ht="13.2" x14ac:dyDescent="0.2">
      <c r="A37" s="14" t="s">
        <v>20</v>
      </c>
      <c r="B37" s="27">
        <v>28886</v>
      </c>
      <c r="C37" s="15">
        <v>0</v>
      </c>
      <c r="D37" s="2"/>
    </row>
    <row r="38" spans="1:4" ht="13.2" x14ac:dyDescent="0.2">
      <c r="A38" s="14" t="s">
        <v>21</v>
      </c>
      <c r="B38" s="27">
        <v>0</v>
      </c>
      <c r="C38" s="15">
        <v>0</v>
      </c>
      <c r="D38" s="2"/>
    </row>
    <row r="39" spans="1:4" ht="13.2" x14ac:dyDescent="0.2">
      <c r="A39" s="14" t="s">
        <v>22</v>
      </c>
      <c r="B39" s="27">
        <v>0</v>
      </c>
      <c r="C39" s="15">
        <v>0</v>
      </c>
      <c r="D39" s="2"/>
    </row>
    <row r="40" spans="1:4" ht="11.25" customHeight="1" x14ac:dyDescent="0.2">
      <c r="A40" s="16"/>
      <c r="B40" s="28"/>
      <c r="C40" s="17"/>
      <c r="D40" s="2"/>
    </row>
    <row r="41" spans="1:4" ht="13.2" x14ac:dyDescent="0.2">
      <c r="A41" s="12" t="s">
        <v>6</v>
      </c>
      <c r="B41" s="26">
        <f>SUM(B42:B44)</f>
        <v>160621637.19999999</v>
      </c>
      <c r="C41" s="13">
        <f>SUM(C42:C44)</f>
        <v>126967567.99000001</v>
      </c>
      <c r="D41" s="2"/>
    </row>
    <row r="42" spans="1:4" ht="13.2" x14ac:dyDescent="0.2">
      <c r="A42" s="14" t="s">
        <v>20</v>
      </c>
      <c r="B42" s="27">
        <v>148150186.38999999</v>
      </c>
      <c r="C42" s="15">
        <v>106953494.84</v>
      </c>
      <c r="D42" s="2"/>
    </row>
    <row r="43" spans="1:4" ht="13.2" x14ac:dyDescent="0.2">
      <c r="A43" s="14" t="s">
        <v>21</v>
      </c>
      <c r="B43" s="27">
        <v>12471450.810000001</v>
      </c>
      <c r="C43" s="15">
        <v>20014073.149999999</v>
      </c>
      <c r="D43" s="2"/>
    </row>
    <row r="44" spans="1:4" ht="13.2" x14ac:dyDescent="0.2">
      <c r="A44" s="14" t="s">
        <v>23</v>
      </c>
      <c r="B44" s="27">
        <v>0</v>
      </c>
      <c r="C44" s="15">
        <v>0</v>
      </c>
      <c r="D44" s="2"/>
    </row>
    <row r="45" spans="1:4" ht="13.2" x14ac:dyDescent="0.2">
      <c r="A45" s="18" t="s">
        <v>43</v>
      </c>
      <c r="B45" s="26">
        <f>B36-B41</f>
        <v>-160592751.19999999</v>
      </c>
      <c r="C45" s="13">
        <f>C36-C41</f>
        <v>-126967567.99000001</v>
      </c>
      <c r="D45" s="2"/>
    </row>
    <row r="46" spans="1:4" ht="11.25" customHeight="1" x14ac:dyDescent="0.2">
      <c r="A46" s="19"/>
      <c r="B46" s="28"/>
      <c r="C46" s="17"/>
      <c r="D46" s="2"/>
    </row>
    <row r="47" spans="1:4" ht="13.2" x14ac:dyDescent="0.2">
      <c r="A47" s="18" t="s">
        <v>48</v>
      </c>
      <c r="B47" s="28"/>
      <c r="C47" s="17"/>
      <c r="D47" s="2"/>
    </row>
    <row r="48" spans="1:4" ht="13.2" x14ac:dyDescent="0.2">
      <c r="A48" s="12" t="s">
        <v>1</v>
      </c>
      <c r="B48" s="26">
        <f>SUM(B49+B52)</f>
        <v>0</v>
      </c>
      <c r="C48" s="13">
        <f>SUM(C49+C52)</f>
        <v>0</v>
      </c>
      <c r="D48" s="2"/>
    </row>
    <row r="49" spans="1:4" ht="13.2" x14ac:dyDescent="0.2">
      <c r="A49" s="14" t="s">
        <v>24</v>
      </c>
      <c r="B49" s="27">
        <f>B50+B51</f>
        <v>0</v>
      </c>
      <c r="C49" s="15">
        <f>C50+C51</f>
        <v>0</v>
      </c>
      <c r="D49" s="2"/>
    </row>
    <row r="50" spans="1:4" ht="13.2" x14ac:dyDescent="0.2">
      <c r="A50" s="14" t="s">
        <v>25</v>
      </c>
      <c r="B50" s="27">
        <v>0</v>
      </c>
      <c r="C50" s="15">
        <v>0</v>
      </c>
      <c r="D50" s="4"/>
    </row>
    <row r="51" spans="1:4" ht="13.2" x14ac:dyDescent="0.2">
      <c r="A51" s="14" t="s">
        <v>26</v>
      </c>
      <c r="B51" s="27">
        <v>0</v>
      </c>
      <c r="C51" s="15">
        <v>0</v>
      </c>
      <c r="D51" s="4"/>
    </row>
    <row r="52" spans="1:4" ht="13.2" x14ac:dyDescent="0.2">
      <c r="A52" s="14" t="s">
        <v>27</v>
      </c>
      <c r="B52" s="27">
        <v>0</v>
      </c>
      <c r="C52" s="15">
        <v>0</v>
      </c>
      <c r="D52" s="4"/>
    </row>
    <row r="53" spans="1:4" ht="11.25" customHeight="1" x14ac:dyDescent="0.2">
      <c r="A53" s="16"/>
      <c r="B53" s="28"/>
      <c r="C53" s="17"/>
      <c r="D53" s="2"/>
    </row>
    <row r="54" spans="1:4" ht="13.2" x14ac:dyDescent="0.2">
      <c r="A54" s="12" t="s">
        <v>6</v>
      </c>
      <c r="B54" s="26">
        <f>SUM(B55+B58)</f>
        <v>166527983.44</v>
      </c>
      <c r="C54" s="13">
        <f>SUM(C55+C58)</f>
        <v>157911250.97999999</v>
      </c>
      <c r="D54" s="2"/>
    </row>
    <row r="55" spans="1:4" ht="13.2" x14ac:dyDescent="0.2">
      <c r="A55" s="14" t="s">
        <v>28</v>
      </c>
      <c r="B55" s="27">
        <f>SUM(B56+B57)</f>
        <v>16328214.01</v>
      </c>
      <c r="C55" s="15">
        <f>SUM(C56+C57)</f>
        <v>22276879.379999999</v>
      </c>
      <c r="D55" s="2"/>
    </row>
    <row r="56" spans="1:4" ht="13.2" x14ac:dyDescent="0.2">
      <c r="A56" s="14" t="s">
        <v>25</v>
      </c>
      <c r="B56" s="27">
        <v>16328214.01</v>
      </c>
      <c r="C56" s="15">
        <v>22276879.379999999</v>
      </c>
      <c r="D56" s="2"/>
    </row>
    <row r="57" spans="1:4" ht="13.2" x14ac:dyDescent="0.2">
      <c r="A57" s="14" t="s">
        <v>26</v>
      </c>
      <c r="B57" s="27">
        <v>0</v>
      </c>
      <c r="C57" s="15">
        <v>0</v>
      </c>
      <c r="D57" s="2"/>
    </row>
    <row r="58" spans="1:4" ht="13.2" x14ac:dyDescent="0.2">
      <c r="A58" s="14" t="s">
        <v>29</v>
      </c>
      <c r="B58" s="27">
        <v>150199769.43000001</v>
      </c>
      <c r="C58" s="15">
        <v>135634371.59999999</v>
      </c>
      <c r="D58" s="2"/>
    </row>
    <row r="59" spans="1:4" ht="13.2" x14ac:dyDescent="0.2">
      <c r="A59" s="18" t="s">
        <v>44</v>
      </c>
      <c r="B59" s="26">
        <f>B48-B54</f>
        <v>-166527983.44</v>
      </c>
      <c r="C59" s="13">
        <f>C48-C54</f>
        <v>-157911250.97999999</v>
      </c>
      <c r="D59" s="2"/>
    </row>
    <row r="60" spans="1:4" ht="11.25" customHeight="1" x14ac:dyDescent="0.2">
      <c r="A60" s="19"/>
      <c r="B60" s="28"/>
      <c r="C60" s="17"/>
      <c r="D60" s="2"/>
    </row>
    <row r="61" spans="1:4" ht="16.2" customHeight="1" x14ac:dyDescent="0.2">
      <c r="A61" s="18" t="s">
        <v>30</v>
      </c>
      <c r="B61" s="26">
        <f>B59+B45+B33</f>
        <v>82234334.190000057</v>
      </c>
      <c r="C61" s="13">
        <f>C59+C45+C33</f>
        <v>92929664.329999924</v>
      </c>
      <c r="D61" s="2"/>
    </row>
    <row r="62" spans="1:4" ht="11.25" customHeight="1" x14ac:dyDescent="0.2">
      <c r="A62" s="19"/>
      <c r="B62" s="28"/>
      <c r="C62" s="17"/>
      <c r="D62" s="2"/>
    </row>
    <row r="63" spans="1:4" ht="16.2" customHeight="1" x14ac:dyDescent="0.2">
      <c r="A63" s="18" t="s">
        <v>31</v>
      </c>
      <c r="B63" s="26">
        <v>301410192.79000002</v>
      </c>
      <c r="C63" s="13">
        <v>208480528.46000001</v>
      </c>
      <c r="D63" s="2"/>
    </row>
    <row r="64" spans="1:4" ht="11.25" customHeight="1" x14ac:dyDescent="0.2">
      <c r="A64" s="19"/>
      <c r="B64" s="28"/>
      <c r="C64" s="17"/>
      <c r="D64" s="2"/>
    </row>
    <row r="65" spans="1:4" ht="13.8" customHeight="1" x14ac:dyDescent="0.2">
      <c r="A65" s="18" t="s">
        <v>32</v>
      </c>
      <c r="B65" s="26">
        <v>383644526.98000002</v>
      </c>
      <c r="C65" s="13">
        <v>301410192.79000002</v>
      </c>
      <c r="D65" s="2"/>
    </row>
    <row r="66" spans="1:4" ht="11.25" customHeight="1" thickBot="1" x14ac:dyDescent="0.25">
      <c r="A66" s="20"/>
      <c r="B66" s="29"/>
      <c r="C66" s="21"/>
    </row>
    <row r="68" spans="1:4" ht="27.75" customHeight="1" x14ac:dyDescent="0.2">
      <c r="A68" s="5" t="s">
        <v>45</v>
      </c>
      <c r="B68" s="6"/>
      <c r="C68" s="6"/>
    </row>
  </sheetData>
  <sheetProtection formatCells="0" formatColumns="0" formatRows="0" autoFilter="0"/>
  <mergeCells count="2">
    <mergeCell ref="A1:C1"/>
    <mergeCell ref="A68:C68"/>
  </mergeCells>
  <pageMargins left="0.31496062992125984" right="0.11811023622047245" top="1.1417322834645669" bottom="0.9448818897637796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revision/>
  <cp:lastPrinted>2024-02-29T16:58:52Z</cp:lastPrinted>
  <dcterms:created xsi:type="dcterms:W3CDTF">2012-12-11T20:31:36Z</dcterms:created>
  <dcterms:modified xsi:type="dcterms:W3CDTF">2024-02-29T16:59:17Z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